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<sst xmlns="http://schemas.openxmlformats.org/spreadsheetml/2006/main" count="119" uniqueCount="72">
  <si>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 xml:space="preserve">项目支出绩效自评表 </t>
  </si>
  <si>
    <t>项目名称:</t>
  </si>
  <si>
    <t>46010021T000000012803-社会科学规划管理</t>
  </si>
  <si>
    <t>填报人:</t>
  </si>
  <si>
    <t>林凤姊</t>
  </si>
  <si>
    <t>联系方式:</t>
  </si>
  <si>
    <t>0898-68531565</t>
  </si>
  <si>
    <t>F5B9BCCBF07F1D23E05397030C0AD6E5</t>
  </si>
  <si>
    <t>主管部门:</t>
  </si>
  <si>
    <t>512-海口市社会科学界联合会</t>
  </si>
  <si>
    <t>实施单位:</t>
  </si>
  <si>
    <t>512001-海口市社会科学界联合会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</si>
  <si>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</si>
  <si>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</si>
  <si>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</si>
  <si>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</si>
  <si>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</si>
  <si>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</si>
  <si>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</si>
  <si>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</si>
  <si>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</si>
  <si>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</si>
  <si>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</si>
  <si>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</si>
  <si>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</si>
  <si>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</si>
  <si>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</si>
  <si>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</si>
  <si>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</si>
  <si>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</si>
  <si>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</si>
  <si>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组织开展课题研究20项。</t>
  </si>
  <si>
    <t>2022年组织社科课题申报，立项100项，经社科专家组评审、复评、终评后，88项课题顺利结项。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</si>
  <si>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</si>
  <si>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</si>
  <si>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</si>
  <si>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</si>
  <si>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</si>
  <si>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</si>
  <si>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</si>
  <si>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</si>
  <si>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</si>
  <si>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</si>
  <si>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</si>
  <si>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完成调研报告数量</t>
  </si>
  <si>
    <t>≥</t>
  </si>
  <si>
    <t>20</t>
  </si>
  <si>
    <t>篇</t>
  </si>
  <si>
    <t>88</t>
  </si>
  <si>
    <t>100.00%</t>
  </si>
  <si>
    <t>30.00</t>
  </si>
  <si>
    <t>30</t>
  </si>
  <si>
    <t/>
  </si>
  <si>
    <t>1</t>
  </si>
  <si>
    <t>质量指标</t>
  </si>
  <si>
    <t>研究成果评审合格率</t>
  </si>
  <si>
    <t>80</t>
  </si>
  <si>
    <t>%</t>
  </si>
  <si>
    <t>时效指标</t>
  </si>
  <si>
    <t>研究成果按时结题率</t>
  </si>
  <si>
    <t>28.00</t>
  </si>
  <si>
    <t>28</t>
  </si>
  <si>
    <t>效益指标</t>
  </si>
  <si>
    <t>社会效益指标</t>
  </si>
  <si>
    <t>研究成果刊发、媒体报道次数</t>
  </si>
  <si>
    <t>2</t>
  </si>
  <si>
    <t>次</t>
  </si>
  <si>
    <t>1.00</t>
  </si>
  <si>
    <t>可持续影响</t>
  </si>
  <si>
    <t>意见建议被采纳次数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</si>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</sst>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2" fillId="4" borderId="1" applyNumberFormat="0" applyAlignment="0" applyProtection="0"/>
    <xf numFmtId="0" fontId="14" fillId="9" borderId="7" applyNumberFormat="0" applyAlignment="0" applyProtection="0"/>
    <xf numFmtId="0" fontId="2" fillId="10" borderId="0" applyNumberFormat="0" applyBorder="0" applyAlignment="0" applyProtection="0"/>
    <xf numFmtId="0" fontId="21" fillId="11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2" fillId="10" borderId="0" applyNumberFormat="0" applyBorder="0" applyAlignment="0" applyProtection="0"/>
    <xf numFmtId="0" fontId="9" fillId="8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4">
      <selection activeCell="Q15" sqref="Q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300000</v>
      </c>
      <c r="D6" s="22">
        <v>298080</v>
      </c>
      <c r="E6" s="22"/>
      <c r="F6" s="22">
        <f>F7+F8+F9</f>
        <v>284324</v>
      </c>
      <c r="G6" s="22"/>
      <c r="H6" s="22"/>
      <c r="I6" s="22"/>
      <c r="J6" s="38" t="s">
        <v>24</v>
      </c>
      <c r="K6" s="30">
        <f>IF(OR(D6=0,D6="0"),0,ROUND(((F7+F8+F9)/D6)*100,2))</f>
        <v>95.39</v>
      </c>
      <c r="L6" s="39">
        <f>ROUND((K6*O6/100),2)</f>
        <v>9.54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300000</v>
      </c>
      <c r="D7" s="22">
        <v>298080</v>
      </c>
      <c r="E7" s="22"/>
      <c r="F7" s="22">
        <v>284324</v>
      </c>
      <c r="G7" s="22"/>
      <c r="H7" s="22"/>
      <c r="I7" s="22"/>
      <c r="J7" s="30"/>
      <c r="K7" s="30">
        <f>IF(OR(D7=0,D7="0"),0,ROUND((F7/D7)*100,2))</f>
        <v>95.39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42</v>
      </c>
      <c r="B14" s="29" t="s">
        <v>54</v>
      </c>
      <c r="C14" s="29" t="s">
        <v>55</v>
      </c>
      <c r="D14" s="29"/>
      <c r="E14" s="29" t="s">
        <v>45</v>
      </c>
      <c r="F14" s="30" t="s">
        <v>56</v>
      </c>
      <c r="G14" s="29" t="s">
        <v>57</v>
      </c>
      <c r="H14" s="21" t="s">
        <v>48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42</v>
      </c>
      <c r="B15" s="29" t="s">
        <v>58</v>
      </c>
      <c r="C15" s="29" t="s">
        <v>59</v>
      </c>
      <c r="D15" s="29"/>
      <c r="E15" s="29" t="s">
        <v>45</v>
      </c>
      <c r="F15" s="30" t="s">
        <v>56</v>
      </c>
      <c r="G15" s="29" t="s">
        <v>57</v>
      </c>
      <c r="H15" s="21" t="s">
        <v>48</v>
      </c>
      <c r="I15" s="21" t="s">
        <v>49</v>
      </c>
      <c r="J15" s="30" t="s">
        <v>60</v>
      </c>
      <c r="K15" s="30" t="s">
        <v>61</v>
      </c>
      <c r="L15" s="42" t="s">
        <v>52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62</v>
      </c>
      <c r="B16" s="29" t="s">
        <v>63</v>
      </c>
      <c r="C16" s="29" t="s">
        <v>64</v>
      </c>
      <c r="D16" s="29"/>
      <c r="E16" s="29" t="s">
        <v>45</v>
      </c>
      <c r="F16" s="30" t="s">
        <v>65</v>
      </c>
      <c r="G16" s="29" t="s">
        <v>66</v>
      </c>
      <c r="H16" s="21" t="s">
        <v>65</v>
      </c>
      <c r="I16" s="21" t="s">
        <v>49</v>
      </c>
      <c r="J16" s="30" t="s">
        <v>67</v>
      </c>
      <c r="K16" s="30" t="s">
        <v>53</v>
      </c>
      <c r="L16" s="42" t="s">
        <v>52</v>
      </c>
      <c r="M16" s="42"/>
      <c r="N16" s="42"/>
      <c r="O16" s="43" t="s">
        <v>53</v>
      </c>
      <c r="P16" s="43" t="s">
        <v>53</v>
      </c>
    </row>
    <row r="17" spans="1:16" ht="30.75" customHeight="1">
      <c r="A17" s="29" t="s">
        <v>62</v>
      </c>
      <c r="B17" s="29" t="s">
        <v>68</v>
      </c>
      <c r="C17" s="29" t="s">
        <v>69</v>
      </c>
      <c r="D17" s="29"/>
      <c r="E17" s="29" t="s">
        <v>45</v>
      </c>
      <c r="F17" s="30" t="s">
        <v>53</v>
      </c>
      <c r="G17" s="29" t="s">
        <v>66</v>
      </c>
      <c r="H17" s="21">
        <v>1</v>
      </c>
      <c r="I17" s="21" t="s">
        <v>49</v>
      </c>
      <c r="J17" s="30" t="s">
        <v>67</v>
      </c>
      <c r="K17" s="30">
        <v>1</v>
      </c>
      <c r="L17" s="42" t="s">
        <v>52</v>
      </c>
      <c r="M17" s="42"/>
      <c r="N17" s="42"/>
      <c r="O17" s="43" t="s">
        <v>53</v>
      </c>
      <c r="P17" s="43" t="s">
        <v>53</v>
      </c>
    </row>
    <row r="18" spans="1:16" ht="30.75" customHeight="1">
      <c r="A18" s="29" t="s">
        <v>70</v>
      </c>
      <c r="B18" s="29" t="s">
        <v>52</v>
      </c>
      <c r="C18" s="29" t="s">
        <v>52</v>
      </c>
      <c r="D18" s="29"/>
      <c r="E18" s="29" t="s">
        <v>52</v>
      </c>
      <c r="F18" s="30" t="s">
        <v>52</v>
      </c>
      <c r="G18" s="29" t="s">
        <v>52</v>
      </c>
      <c r="H18" s="21" t="s">
        <v>52</v>
      </c>
      <c r="I18" s="21" t="s">
        <v>52</v>
      </c>
      <c r="J18" s="30" t="s">
        <v>71</v>
      </c>
      <c r="K18" s="30">
        <v>99.54</v>
      </c>
      <c r="L18" s="42" t="s">
        <v>52</v>
      </c>
      <c r="M18" s="42"/>
      <c r="N18" s="42"/>
      <c r="O18" s="43" t="s">
        <v>52</v>
      </c>
      <c r="P18" s="43" t="s">
        <v>52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2023-03-16T07:50:08Z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